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905"/>
  </bookViews>
  <sheets>
    <sheet name="Turnover Cost Calculator" sheetId="1" r:id="rId1"/>
    <sheet name="Driver Retention Services" sheetId="2" r:id="rId2"/>
    <sheet name="Most Asked For Services" sheetId="3" r:id="rId3"/>
  </sheets>
  <definedNames>
    <definedName name="_xlnm.Print_Area" localSheetId="1">'Driver Retention Services'!$A$1:$D$23</definedName>
    <definedName name="_xlnm.Print_Area" localSheetId="2">'Most Asked For Services'!$A$1:$D$19</definedName>
  </definedNames>
  <calcPr calcId="145621"/>
</workbook>
</file>

<file path=xl/calcChain.xml><?xml version="1.0" encoding="utf-8"?>
<calcChain xmlns="http://schemas.openxmlformats.org/spreadsheetml/2006/main">
  <c r="E27" i="1" l="1"/>
  <c r="E15" i="1"/>
  <c r="E17" i="1" s="1"/>
  <c r="E10" i="1"/>
  <c r="E11" i="1" s="1"/>
  <c r="E19" i="1" l="1"/>
  <c r="E21" i="1" s="1"/>
  <c r="E24" i="1"/>
  <c r="E29" i="1" l="1"/>
  <c r="E30" i="1" s="1"/>
</calcChain>
</file>

<file path=xl/sharedStrings.xml><?xml version="1.0" encoding="utf-8"?>
<sst xmlns="http://schemas.openxmlformats.org/spreadsheetml/2006/main" count="146" uniqueCount="122">
  <si>
    <t>Turnover Cost/Driver Calculator</t>
  </si>
  <si>
    <t>Enter required data into gray colored cells:</t>
  </si>
  <si>
    <t>Step 1 - Calculate Administrative Cost of Turnover</t>
  </si>
  <si>
    <t>a</t>
  </si>
  <si>
    <t>Per driver cost for recruiting, orientation, physicals, background checks, etc..</t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</si>
  <si>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calculated costs or estimate</t>
    </r>
  </si>
  <si>
    <t>b</t>
  </si>
  <si>
    <t xml:space="preserve">Current Driver Turnover % </t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</si>
  <si>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current Driver Turnover Frequency</t>
    </r>
  </si>
  <si>
    <t>c</t>
  </si>
  <si>
    <t>Total Driver Count when fully staffed</t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</si>
  <si>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Total Driver Count</t>
    </r>
  </si>
  <si>
    <t>d</t>
  </si>
  <si>
    <t>Annual Count of Driver Terms</t>
  </si>
  <si>
    <t>calculated: (b X c )</t>
  </si>
  <si>
    <t>e</t>
  </si>
  <si>
    <t>Total Annual Administrative Cost</t>
  </si>
  <si>
    <t>calculated: (a X d )</t>
  </si>
  <si>
    <t xml:space="preserve">Step 2 - Calculate Lost Profit Impact of Idle Trucks </t>
  </si>
  <si>
    <t>f</t>
  </si>
  <si>
    <t>Average Revenue/Total Mile</t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</si>
  <si>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Revenue/Total Mile</t>
    </r>
  </si>
  <si>
    <t>g</t>
  </si>
  <si>
    <r>
      <t xml:space="preserve">Average Variable Cost/Total Mile </t>
    </r>
    <r>
      <rPr>
        <sz val="9"/>
        <color theme="1"/>
        <rFont val="Calibri"/>
        <family val="2"/>
        <scheme val="minor"/>
      </rPr>
      <t>(fully loaded driver comp, net fuel, maintenance, tolls)</t>
    </r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</si>
  <si>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Variable Cost/Mile</t>
    </r>
  </si>
  <si>
    <t>h</t>
  </si>
  <si>
    <t>Contributing Profit/Mile</t>
  </si>
  <si>
    <t>calculated:  ( f-g )</t>
  </si>
  <si>
    <t>i</t>
  </si>
  <si>
    <t>Average Monthly Miles / Truck</t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</si>
  <si>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Monthly Miles/Tk</t>
    </r>
  </si>
  <si>
    <t>j</t>
  </si>
  <si>
    <t>Contributing Profit/Truck/Month</t>
  </si>
  <si>
    <t>calculated: ( h X i )</t>
  </si>
  <si>
    <t>k</t>
  </si>
  <si>
    <r>
      <t xml:space="preserve">Active Months/Year/Truck </t>
    </r>
    <r>
      <rPr>
        <sz val="9"/>
        <color theme="1"/>
        <rFont val="Calibri"/>
        <family val="2"/>
        <scheme val="minor"/>
      </rPr>
      <t>(discount holidays &amp; vacations)</t>
    </r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</si>
  <si>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Active Months</t>
    </r>
  </si>
  <si>
    <t>l</t>
  </si>
  <si>
    <t>Contributing Profit/Truck/Year</t>
  </si>
  <si>
    <t>calculated:  ( j X k )</t>
  </si>
  <si>
    <t>m</t>
  </si>
  <si>
    <t>Average Idle Company Truck Count/Month</t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</si>
  <si>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Idle Truck Count</t>
    </r>
  </si>
  <si>
    <t>n</t>
  </si>
  <si>
    <t>Total Idle Truck Lost Profit Impact</t>
  </si>
  <si>
    <t>calculated: (m X l )</t>
  </si>
  <si>
    <r>
      <t xml:space="preserve">Step 3 - Calculate Lost Days of Productivity  Costs </t>
    </r>
    <r>
      <rPr>
        <b/>
        <u/>
        <sz val="9"/>
        <color theme="0"/>
        <rFont val="Calibri"/>
        <family val="2"/>
        <scheme val="minor"/>
      </rPr>
      <t>see note 1</t>
    </r>
  </si>
  <si>
    <t>o</t>
  </si>
  <si>
    <t>Enter Lost Days of Productivity/Driver Termed</t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</si>
  <si>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Estimate of Lost Days </t>
    </r>
    <r>
      <rPr>
        <vertAlign val="superscript"/>
        <sz val="9"/>
        <color theme="1"/>
        <rFont val="Calibri"/>
        <family val="2"/>
        <scheme val="minor"/>
      </rPr>
      <t>*1</t>
    </r>
  </si>
  <si>
    <t>p</t>
  </si>
  <si>
    <t>Total Cost of Lost Productivity</t>
  </si>
  <si>
    <t>calculated:  { ( o X d )/22 days/mo } X j</t>
  </si>
  <si>
    <r>
      <t xml:space="preserve">Step 4 - Maintenance Cost/Truck  </t>
    </r>
    <r>
      <rPr>
        <b/>
        <u/>
        <sz val="9"/>
        <color theme="0"/>
        <rFont val="Calibri"/>
        <family val="2"/>
        <scheme val="minor"/>
      </rPr>
      <t>see note 2</t>
    </r>
  </si>
  <si>
    <t>q</t>
  </si>
  <si>
    <t>Enter Maintenance Cost/Truck</t>
  </si>
  <si>
    <r>
      <rPr>
        <sz val="9"/>
        <color rgb="FFFF0000"/>
        <rFont val="Calibri"/>
        <family val="2"/>
        <scheme val="minor"/>
      </rPr>
      <t>enter</t>
    </r>
    <r>
      <rPr>
        <sz val="9"/>
        <color theme="1"/>
        <rFont val="Calibri"/>
        <family val="2"/>
        <scheme val="minor"/>
      </rPr>
      <t xml:space="preserve"> Maintenance Cost/Truck </t>
    </r>
    <r>
      <rPr>
        <vertAlign val="superscript"/>
        <sz val="9"/>
        <color theme="1"/>
        <rFont val="Calibri"/>
        <family val="2"/>
        <scheme val="minor"/>
      </rPr>
      <t>*2</t>
    </r>
  </si>
  <si>
    <t>r</t>
  </si>
  <si>
    <t>Total Maintenance Cost of Turnover</t>
  </si>
  <si>
    <t>calculated:  ( q X d )</t>
  </si>
  <si>
    <t>Step 5 - Calculate Total Turnover Costs</t>
  </si>
  <si>
    <t>s</t>
  </si>
  <si>
    <t>Total Annual Turnover Costs</t>
  </si>
  <si>
    <t>calculated: ( e + n + p + r )</t>
  </si>
  <si>
    <t xml:space="preserve">Turnover Costs/Termed Driver </t>
  </si>
  <si>
    <t>calculated  ( s/c )</t>
  </si>
  <si>
    <t>Notes</t>
  </si>
  <si>
    <t>New Drivers assigned trucks lose days of productivity while in orientation and during first couple of weeks on the road due</t>
  </si>
  <si>
    <t>to learning curve of new job.  Existing drivers about to leave are less productive in the final days/weeks of employment as</t>
  </si>
  <si>
    <t>they spend time job searching &amp; getting ready for their next employer.</t>
  </si>
  <si>
    <t xml:space="preserve">Mostly 'truck inspection/prep' costs for new driver but also includes picking up abandoned trucks and transferring trucks to </t>
  </si>
  <si>
    <t>new driver terminal or orientation location.</t>
  </si>
  <si>
    <t>Aggressive communication campaign  </t>
  </si>
  <si>
    <t>Individual department focus on unique turnover influences</t>
  </si>
  <si>
    <t>Driver Manager training on driver coaching and retention</t>
  </si>
  <si>
    <t>Creative Home Time Solutions</t>
  </si>
  <si>
    <t>Competitive Pay and benefits that reward loyalty and encourage longevity</t>
  </si>
  <si>
    <t xml:space="preserve">If you would like to discuss your driver turnover concerns, feel free to contact us: </t>
  </si>
  <si>
    <t>Joe White</t>
  </si>
  <si>
    <t>JoeWhite@CostDownConsulting.com</t>
  </si>
  <si>
    <t>404.542.3761</t>
  </si>
  <si>
    <t>Specific, assigned driver retention accountability in your organization</t>
  </si>
  <si>
    <t>A formal and constantly evolving Driver Retention Program that builds driver loyalty</t>
  </si>
  <si>
    <t>Respectful treatment training</t>
  </si>
  <si>
    <r>
      <t xml:space="preserve">Don't be misled by 'single solution' driver retention providers.  Driver retention is a lot of work. Reducing turnover requires a consistent and aggressive </t>
    </r>
    <r>
      <rPr>
        <u/>
        <sz val="11"/>
        <color theme="1"/>
        <rFont val="Calibri"/>
        <family val="2"/>
        <scheme val="minor"/>
      </rPr>
      <t>whole-company approach</t>
    </r>
    <r>
      <rPr>
        <sz val="11"/>
        <color theme="1"/>
        <rFont val="Calibri"/>
        <family val="2"/>
        <scheme val="minor"/>
      </rPr>
      <t xml:space="preserve"> towards building driver loyalty that includes:</t>
    </r>
  </si>
  <si>
    <t>Retention solutions that target high turnover driver profiles (location, tenure, type, etc…)</t>
  </si>
  <si>
    <t>Driver training on your company's value proposition (why stay with this employer)</t>
  </si>
  <si>
    <t xml:space="preserve">Analysis of your recruiting chain  </t>
  </si>
  <si>
    <t>Related video: 5 points of recruiting chain</t>
  </si>
  <si>
    <t>CostDown Consulting can help your company improve 2015 profitability.  Examples of how three of our programs improve key metric performance are overviewed below.</t>
  </si>
  <si>
    <t>2015 Operations Planning Tool</t>
  </si>
  <si>
    <t>Joe White - CostDown Consulting</t>
  </si>
  <si>
    <t>Key Metric Improvement Programs Page</t>
  </si>
  <si>
    <t>CostDown Consulting Programs:</t>
  </si>
  <si>
    <t>Key Performance Metrics</t>
  </si>
  <si>
    <t>Laden Mile</t>
  </si>
  <si>
    <t>Productivity</t>
  </si>
  <si>
    <t>Driver  Turnover</t>
  </si>
  <si>
    <t>MPG</t>
  </si>
  <si>
    <t>1. Executive Performance Management Program</t>
  </si>
  <si>
    <t>X</t>
  </si>
  <si>
    <t xml:space="preserve">Review/rewrite executive job descriptions to define specific responsibilities, assign KPIs and performance goals based on areas of greatest influence, establish between-department support processes, develop performance-dependent bonus program and best activities.  </t>
  </si>
  <si>
    <t>Example Activity</t>
  </si>
  <si>
    <t>Align sales &amp; operations executive activities and bonus opportunities to focus on improving freight network</t>
  </si>
  <si>
    <t>Work with operations executive to develop driver performance bonus &amp; 'How to Maximize Weekly Paycheck'  driver training</t>
  </si>
  <si>
    <t>Assign formal company driver retention responsibility to 'highest influence' executive or executive committee</t>
  </si>
  <si>
    <t>Identify executive(s) responsible for developing and managing driver MPG Improvement Program and Training</t>
  </si>
  <si>
    <t>2. Fleet Manager Performance Management Program</t>
  </si>
  <si>
    <t xml:space="preserve">Review/rewrite fleet manager job descriptions, audit current driver/fleet/cost/load assignment  control processes, assign KPIs and performance goals based on areas of greatest influence, develop bonus program and best activities.  Provide best activities and variable cost control training.  </t>
  </si>
  <si>
    <t>Establish fleet manager data collection process for empty lane &amp; high delay locations that sales executive will resolve with customers</t>
  </si>
  <si>
    <t>Train fleet mangers on driver productivity coaching techniques based on review of weekly 'hours worked' report</t>
  </si>
  <si>
    <t>Define communication 'touch points' and identify/monitor early warning driver termination indicators</t>
  </si>
  <si>
    <t xml:space="preserve">Provide fleet manager training on MPG coaching &amp; developing driver-specific improvement plans for underperforming drivers </t>
  </si>
  <si>
    <t>3. Driver Retention Program</t>
  </si>
  <si>
    <t xml:space="preserve">Whole company review of company's driver retention efforts including comparison of recruiting promise to actual working conditions &amp; wages and turnover analysis by driver and terminal profiles.  Development of retention solutions such as longevity programs and orientation training on the value of long term employment. </t>
  </si>
  <si>
    <t>Note</t>
  </si>
  <si>
    <t>Improved Laden Mile performance increases profitability and the ability to increase driver pay; a critical retention influence</t>
  </si>
  <si>
    <t>Reduced retention and increased miles as a result  of productivity improvements  are both key retention influences</t>
  </si>
  <si>
    <t xml:space="preserve">Develop 'Involve the Spouse' campaign to communicate &amp; reinforce your company's value proposition to the driver's spouse  </t>
  </si>
  <si>
    <t>MPG efforts that impact owner-operator fuel economy could improve retention of that group</t>
  </si>
  <si>
    <r>
      <t xml:space="preserve">Instructions :  Enter required data into </t>
    </r>
    <r>
      <rPr>
        <b/>
        <u/>
        <sz val="11"/>
        <color rgb="FFFF0000"/>
        <rFont val="Calibri"/>
        <family val="2"/>
        <scheme val="minor"/>
      </rPr>
      <t>gray</t>
    </r>
    <r>
      <rPr>
        <b/>
        <sz val="11"/>
        <color rgb="FFFF0000"/>
        <rFont val="Calibri"/>
        <family val="2"/>
        <scheme val="minor"/>
      </rPr>
      <t xml:space="preserve"> colored cells.                                                         </t>
    </r>
    <r>
      <rPr>
        <b/>
        <sz val="8"/>
        <color theme="1"/>
        <rFont val="Calibri"/>
        <family val="2"/>
        <scheme val="minor"/>
      </rPr>
      <t>(others are password protected)</t>
    </r>
  </si>
  <si>
    <t xml:space="preserve">     CostDown Consulting is the trucking industry's expert on Driver Retention Solutions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</si>
</sst>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1"/>
      <color theme="1"/>
      <name val="Calibri"/>
      <family val="2"/>
    </font>
    <font>
      <b/>
      <sz val="13.5"/>
      <color rgb="FFFFFF4B"/>
      <name val="Browallia New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DB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ill="1"/>
    <xf numFmtId="0" fontId="0" fillId="2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Fill="1" applyBorder="1"/>
    <xf numFmtId="0" fontId="6" fillId="0" borderId="0" xfId="0" applyFont="1" applyAlignment="1">
      <alignment horizontal="left" indent="1"/>
    </xf>
    <xf numFmtId="0" fontId="3" fillId="0" borderId="10" xfId="0" applyFont="1" applyBorder="1" applyAlignment="1">
      <alignment horizontal="center" vertical="center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indent="1"/>
    </xf>
    <xf numFmtId="0" fontId="4" fillId="0" borderId="0" xfId="0" applyFont="1" applyAlignment="1"/>
    <xf numFmtId="0" fontId="0" fillId="0" borderId="0" xfId="0" applyBorder="1" applyAlignment="1">
      <alignment horizontal="left" vertical="center" wrapText="1"/>
    </xf>
    <xf numFmtId="9" fontId="0" fillId="2" borderId="12" xfId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/>
    </xf>
    <xf numFmtId="3" fontId="0" fillId="2" borderId="12" xfId="0" applyNumberFormat="1" applyFont="1" applyFill="1" applyBorder="1" applyAlignment="1" applyProtection="1">
      <alignment horizontal="center"/>
      <protection locked="0"/>
    </xf>
    <xf numFmtId="3" fontId="2" fillId="0" borderId="1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 indent="1"/>
    </xf>
    <xf numFmtId="164" fontId="2" fillId="5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0" fontId="0" fillId="0" borderId="0" xfId="0" applyBorder="1"/>
    <xf numFmtId="8" fontId="0" fillId="2" borderId="12" xfId="0" applyNumberFormat="1" applyFill="1" applyBorder="1" applyAlignment="1" applyProtection="1">
      <alignment horizontal="center"/>
      <protection locked="0"/>
    </xf>
    <xf numFmtId="8" fontId="0" fillId="2" borderId="12" xfId="0" applyNumberForma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 indent="1"/>
    </xf>
    <xf numFmtId="8" fontId="2" fillId="0" borderId="12" xfId="0" applyNumberFormat="1" applyFont="1" applyBorder="1" applyAlignment="1">
      <alignment horizontal="center"/>
    </xf>
    <xf numFmtId="3" fontId="0" fillId="2" borderId="12" xfId="0" applyNumberFormat="1" applyFill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>
      <alignment horizontal="center" vertical="center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ont="1" applyBorder="1" applyAlignment="1">
      <alignment horizontal="left" indent="1"/>
    </xf>
    <xf numFmtId="164" fontId="2" fillId="6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indent="1"/>
    </xf>
    <xf numFmtId="164" fontId="2" fillId="7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indent="1"/>
    </xf>
    <xf numFmtId="0" fontId="3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left" indent="1"/>
    </xf>
    <xf numFmtId="0" fontId="0" fillId="0" borderId="4" xfId="0" applyBorder="1"/>
    <xf numFmtId="0" fontId="10" fillId="0" borderId="0" xfId="0" applyFont="1" applyAlignment="1">
      <alignment horizontal="center" vertical="center"/>
    </xf>
    <xf numFmtId="0" fontId="0" fillId="2" borderId="14" xfId="0" applyFill="1" applyBorder="1"/>
    <xf numFmtId="0" fontId="0" fillId="0" borderId="0" xfId="0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left" indent="2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2" borderId="10" xfId="0" applyFill="1" applyBorder="1"/>
    <xf numFmtId="0" fontId="0" fillId="2" borderId="0" xfId="0" applyFill="1" applyBorder="1"/>
    <xf numFmtId="0" fontId="0" fillId="2" borderId="5" xfId="0" applyFill="1" applyBorder="1"/>
    <xf numFmtId="0" fontId="16" fillId="3" borderId="12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top" indent="3"/>
    </xf>
    <xf numFmtId="0" fontId="16" fillId="9" borderId="11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/>
    </xf>
    <xf numFmtId="0" fontId="0" fillId="0" borderId="0" xfId="0" applyFill="1" applyBorder="1"/>
    <xf numFmtId="0" fontId="18" fillId="12" borderId="12" xfId="0" applyFont="1" applyFill="1" applyBorder="1" applyAlignment="1">
      <alignment horizontal="center" vertical="center"/>
    </xf>
    <xf numFmtId="0" fontId="18" fillId="10" borderId="12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18" fillId="15" borderId="12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7" fillId="0" borderId="0" xfId="0" applyFont="1"/>
    <xf numFmtId="0" fontId="18" fillId="2" borderId="12" xfId="0" applyFont="1" applyFill="1" applyBorder="1" applyAlignment="1">
      <alignment horizontal="center" vertical="center"/>
    </xf>
    <xf numFmtId="0" fontId="18" fillId="16" borderId="12" xfId="0" applyFont="1" applyFill="1" applyBorder="1" applyAlignment="1">
      <alignment horizontal="center" vertical="center"/>
    </xf>
    <xf numFmtId="0" fontId="0" fillId="0" borderId="0" xfId="0" applyFill="1"/>
    <xf numFmtId="0" fontId="14" fillId="17" borderId="12" xfId="0" applyFont="1" applyFill="1" applyBorder="1" applyAlignment="1">
      <alignment horizontal="left" vertical="center" indent="11"/>
    </xf>
    <xf numFmtId="0" fontId="0" fillId="18" borderId="15" xfId="0" applyFill="1" applyBorder="1"/>
    <xf numFmtId="0" fontId="0" fillId="18" borderId="6" xfId="0" applyFill="1" applyBorder="1" applyAlignment="1">
      <alignment horizontal="left" vertical="center" wrapText="1" indent="1"/>
    </xf>
    <xf numFmtId="0" fontId="2" fillId="18" borderId="6" xfId="0" applyFont="1" applyFill="1" applyBorder="1" applyAlignment="1">
      <alignment horizontal="left" indent="3"/>
    </xf>
    <xf numFmtId="0" fontId="15" fillId="18" borderId="6" xfId="2" applyFill="1" applyBorder="1" applyAlignment="1">
      <alignment horizontal="left" indent="3"/>
    </xf>
    <xf numFmtId="0" fontId="0" fillId="18" borderId="11" xfId="0" applyFill="1" applyBorder="1" applyAlignment="1">
      <alignment horizontal="left" indent="3"/>
    </xf>
    <xf numFmtId="0" fontId="0" fillId="12" borderId="15" xfId="0" applyFill="1" applyBorder="1" applyAlignment="1">
      <alignment horizontal="left" vertical="center" wrapText="1" indent="1"/>
    </xf>
    <xf numFmtId="0" fontId="0" fillId="12" borderId="6" xfId="0" applyFill="1" applyBorder="1" applyAlignment="1">
      <alignment horizontal="left" indent="3"/>
    </xf>
    <xf numFmtId="0" fontId="15" fillId="12" borderId="6" xfId="2" applyFill="1" applyBorder="1" applyAlignment="1">
      <alignment horizontal="left" indent="6"/>
    </xf>
    <xf numFmtId="0" fontId="1" fillId="18" borderId="6" xfId="2" applyFont="1" applyFill="1" applyBorder="1" applyAlignment="1">
      <alignment horizontal="left" indent="3"/>
    </xf>
    <xf numFmtId="0" fontId="0" fillId="19" borderId="2" xfId="0" applyFill="1" applyBorder="1"/>
    <xf numFmtId="0" fontId="0" fillId="19" borderId="3" xfId="0" applyFill="1" applyBorder="1"/>
    <xf numFmtId="0" fontId="11" fillId="19" borderId="1" xfId="0" applyFont="1" applyFill="1" applyBorder="1" applyAlignment="1">
      <alignment horizontal="left" vertical="center" wrapText="1" indent="1"/>
    </xf>
    <xf numFmtId="0" fontId="11" fillId="19" borderId="2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24" fillId="11" borderId="10" xfId="2" applyFont="1" applyFill="1" applyBorder="1" applyAlignment="1">
      <alignment horizontal="center" vertical="top"/>
    </xf>
    <xf numFmtId="0" fontId="4" fillId="11" borderId="5" xfId="0" applyFont="1" applyFill="1" applyBorder="1" applyAlignment="1">
      <alignment horizontal="center" vertical="top"/>
    </xf>
    <xf numFmtId="0" fontId="23" fillId="11" borderId="13" xfId="0" applyFont="1" applyFill="1" applyBorder="1" applyAlignment="1">
      <alignment horizontal="center" vertical="top"/>
    </xf>
    <xf numFmtId="0" fontId="23" fillId="11" borderId="14" xfId="0" applyFont="1" applyFill="1" applyBorder="1" applyAlignment="1">
      <alignment horizontal="center" vertical="top"/>
    </xf>
    <xf numFmtId="0" fontId="7" fillId="14" borderId="1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7" fillId="14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left" vertical="center" indent="1"/>
    </xf>
    <xf numFmtId="0" fontId="22" fillId="3" borderId="6" xfId="0" applyFont="1" applyFill="1" applyBorder="1" applyAlignment="1">
      <alignment horizontal="left" vertical="center" indent="1"/>
    </xf>
    <xf numFmtId="0" fontId="22" fillId="3" borderId="11" xfId="0" applyFont="1" applyFill="1" applyBorder="1" applyAlignment="1">
      <alignment horizontal="left" vertical="center" indent="1"/>
    </xf>
    <xf numFmtId="0" fontId="19" fillId="0" borderId="12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6" xfId="0" applyFont="1" applyBorder="1" applyAlignment="1">
      <alignment horizontal="left" vertical="center" wrapText="1" indent="1"/>
    </xf>
    <xf numFmtId="0" fontId="21" fillId="0" borderId="11" xfId="0" applyFont="1" applyBorder="1" applyAlignment="1">
      <alignment horizontal="left" vertical="center" wrapText="1" indent="1"/>
    </xf>
    <xf numFmtId="0" fontId="28" fillId="3" borderId="1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3" fillId="11" borderId="7" xfId="0" applyFont="1" applyFill="1" applyBorder="1" applyAlignment="1">
      <alignment horizontal="center"/>
    </xf>
    <xf numFmtId="0" fontId="23" fillId="11" borderId="9" xfId="0" applyFont="1" applyFill="1" applyBorder="1" applyAlignment="1">
      <alignment horizontal="center"/>
    </xf>
    <xf numFmtId="0" fontId="14" fillId="10" borderId="12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14" fillId="16" borderId="12" xfId="0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  <color rgb="FFFFD9D9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28578</xdr:colOff>
      <xdr:row>1</xdr:row>
      <xdr:rowOff>66675</xdr:rowOff>
    </xdr:from>
    <xdr:to>
      <xdr:col>2</xdr:col>
      <xdr:colOff>1148387</xdr:colOff>
      <xdr:row>1</xdr:row>
      <xdr:rowOff>615315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8" y="152400"/>
          <a:ext cx="1338884" cy="5486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2896681</xdr:colOff>
      <xdr:row>1</xdr:row>
      <xdr:rowOff>371043</xdr:rowOff>
    </xdr:from>
    <xdr:to>
      <xdr:col>3</xdr:col>
      <xdr:colOff>66375</xdr:colOff>
      <xdr:row>1</xdr:row>
      <xdr:rowOff>645363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506" y="456768"/>
          <a:ext cx="1113044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2102430</xdr:colOff>
      <xdr:row>1</xdr:row>
      <xdr:rowOff>72953</xdr:rowOff>
    </xdr:from>
    <xdr:to>
      <xdr:col>4</xdr:col>
      <xdr:colOff>723900</xdr:colOff>
      <xdr:row>1</xdr:row>
      <xdr:rowOff>347273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7255" y="158678"/>
          <a:ext cx="3345870" cy="274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190503</xdr:colOff>
      <xdr:row>1</xdr:row>
      <xdr:rowOff>124542</xdr:rowOff>
    </xdr:from>
    <xdr:to>
      <xdr:col>2</xdr:col>
      <xdr:colOff>953253</xdr:colOff>
      <xdr:row>1</xdr:row>
      <xdr:rowOff>764622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3" y="257687"/>
          <a:ext cx="1571863" cy="640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890518</xdr:colOff>
      <xdr:row>5</xdr:row>
      <xdr:rowOff>21349</xdr:rowOff>
    </xdr:from>
    <xdr:to>
      <xdr:col>4</xdr:col>
      <xdr:colOff>496327</xdr:colOff>
      <xdr:row>7</xdr:row>
      <xdr:rowOff>19618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1359" y="939213"/>
          <a:ext cx="11211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vimeo.com/71824735" TargetMode="External"/><Relationship Id="rId1" Type="http://schemas.openxmlformats.org/officeDocument/2006/relationships/hyperlink" Target="mailto:JoeWhite@CostDownConsulting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eWhite@CostDownConsult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zoomScaleNormal="100" workbookViewId="0">
      <selection activeCell="E7" sqref="E7"/>
    </sheetView>
  </sheetViews>
  <sheetFormatPr defaultRowHeight="15" x14ac:dyDescent="0.25"/>
  <cols>
    <col min="1" max="1" width="4.28515625" customWidth="1"/>
    <col min="2" max="2" width="3.28515625" style="1" customWidth="1"/>
    <col min="3" max="3" width="59.140625" customWidth="1"/>
    <col min="4" max="5" width="11.7109375" customWidth="1"/>
    <col min="6" max="6" width="11.7109375" style="2" customWidth="1"/>
    <col min="7" max="7" width="11.7109375" customWidth="1"/>
    <col min="8" max="8" width="13.42578125" customWidth="1"/>
    <col min="9" max="9" width="1" customWidth="1"/>
    <col min="10" max="10" width="0.85546875" customWidth="1"/>
    <col min="12" max="12" width="43.85546875" customWidth="1"/>
  </cols>
  <sheetData>
    <row r="1" spans="1:12" ht="6.75" customHeight="1" x14ac:dyDescent="0.25"/>
    <row r="2" spans="1:12" ht="55.5" customHeight="1" x14ac:dyDescent="0.25">
      <c r="B2"/>
      <c r="F2" s="83" t="s">
        <v>120</v>
      </c>
      <c r="G2" s="84"/>
      <c r="H2" s="84"/>
      <c r="I2" s="81"/>
      <c r="J2" s="82"/>
      <c r="K2" s="3"/>
    </row>
    <row r="3" spans="1:12" ht="3.75" customHeight="1" x14ac:dyDescent="0.25">
      <c r="A3" s="4"/>
      <c r="B3" s="5"/>
      <c r="C3" s="4"/>
      <c r="D3" s="4"/>
      <c r="E3" s="4"/>
      <c r="F3" s="6"/>
      <c r="G3" s="4"/>
      <c r="H3" s="4"/>
      <c r="I3" s="4"/>
      <c r="J3" s="7"/>
    </row>
    <row r="4" spans="1:12" x14ac:dyDescent="0.25">
      <c r="J4" s="8"/>
    </row>
    <row r="5" spans="1:12" s="9" customFormat="1" ht="24.75" customHeight="1" x14ac:dyDescent="0.25">
      <c r="B5" s="88" t="s">
        <v>0</v>
      </c>
      <c r="C5" s="89"/>
      <c r="D5" s="89"/>
      <c r="E5" s="90"/>
      <c r="F5" s="10" t="s">
        <v>1</v>
      </c>
      <c r="J5" s="8"/>
    </row>
    <row r="6" spans="1:12" ht="15.75" customHeight="1" x14ac:dyDescent="0.3">
      <c r="B6" s="85" t="s">
        <v>2</v>
      </c>
      <c r="C6" s="86"/>
      <c r="D6" s="86"/>
      <c r="E6" s="87"/>
      <c r="J6" s="8"/>
      <c r="L6" s="47"/>
    </row>
    <row r="7" spans="1:12" x14ac:dyDescent="0.25">
      <c r="B7" s="11" t="s">
        <v>3</v>
      </c>
      <c r="C7" s="91" t="s">
        <v>4</v>
      </c>
      <c r="D7" s="91"/>
      <c r="E7" s="12">
        <v>2550</v>
      </c>
      <c r="F7" s="13" t="s">
        <v>5</v>
      </c>
      <c r="G7" s="14"/>
      <c r="H7" s="2"/>
      <c r="J7" s="8"/>
      <c r="L7" s="46"/>
    </row>
    <row r="8" spans="1:12" x14ac:dyDescent="0.25">
      <c r="B8" s="11" t="s">
        <v>6</v>
      </c>
      <c r="C8" s="15" t="s">
        <v>7</v>
      </c>
      <c r="D8" s="15"/>
      <c r="E8" s="16">
        <v>0.8</v>
      </c>
      <c r="F8" s="13" t="s">
        <v>8</v>
      </c>
      <c r="G8" s="14"/>
      <c r="H8" s="2"/>
      <c r="J8" s="8"/>
      <c r="L8" s="46"/>
    </row>
    <row r="9" spans="1:12" s="9" customFormat="1" x14ac:dyDescent="0.25">
      <c r="B9" s="17" t="s">
        <v>9</v>
      </c>
      <c r="C9" s="15" t="s">
        <v>10</v>
      </c>
      <c r="E9" s="18">
        <v>500</v>
      </c>
      <c r="F9" s="13" t="s">
        <v>11</v>
      </c>
      <c r="G9" s="14"/>
      <c r="H9" s="2"/>
      <c r="J9" s="8"/>
    </row>
    <row r="10" spans="1:12" s="9" customFormat="1" x14ac:dyDescent="0.25">
      <c r="B10" s="17" t="s">
        <v>12</v>
      </c>
      <c r="C10" s="15" t="s">
        <v>13</v>
      </c>
      <c r="E10" s="19">
        <f>+E8*E9</f>
        <v>400</v>
      </c>
      <c r="F10" s="13" t="s">
        <v>14</v>
      </c>
      <c r="G10" s="14"/>
      <c r="H10" s="2"/>
      <c r="J10" s="8"/>
    </row>
    <row r="11" spans="1:12" s="9" customFormat="1" x14ac:dyDescent="0.25">
      <c r="B11" s="17" t="s">
        <v>15</v>
      </c>
      <c r="C11" s="20" t="s">
        <v>16</v>
      </c>
      <c r="E11" s="21">
        <f>+E7*E10</f>
        <v>1020000</v>
      </c>
      <c r="F11" s="13" t="s">
        <v>17</v>
      </c>
      <c r="G11" s="13"/>
      <c r="H11" s="13"/>
      <c r="J11" s="8"/>
    </row>
    <row r="12" spans="1:12" ht="15" customHeight="1" x14ac:dyDescent="0.25">
      <c r="B12" s="85" t="s">
        <v>18</v>
      </c>
      <c r="C12" s="86"/>
      <c r="D12" s="86"/>
      <c r="E12" s="87"/>
      <c r="J12" s="8"/>
    </row>
    <row r="13" spans="1:12" x14ac:dyDescent="0.25">
      <c r="B13" s="11" t="s">
        <v>19</v>
      </c>
      <c r="C13" s="22" t="s">
        <v>20</v>
      </c>
      <c r="D13" s="23"/>
      <c r="E13" s="24">
        <v>1.79</v>
      </c>
      <c r="F13" s="13" t="s">
        <v>21</v>
      </c>
      <c r="G13" s="14"/>
      <c r="H13" s="2"/>
      <c r="J13" s="8"/>
    </row>
    <row r="14" spans="1:12" ht="15" customHeight="1" x14ac:dyDescent="0.25">
      <c r="B14" s="11" t="s">
        <v>22</v>
      </c>
      <c r="C14" s="92" t="s">
        <v>23</v>
      </c>
      <c r="D14" s="93"/>
      <c r="E14" s="25">
        <v>1.03</v>
      </c>
      <c r="F14" s="26" t="s">
        <v>24</v>
      </c>
      <c r="G14" s="14"/>
      <c r="H14" s="2"/>
      <c r="J14" s="8"/>
    </row>
    <row r="15" spans="1:12" x14ac:dyDescent="0.25">
      <c r="B15" s="11" t="s">
        <v>25</v>
      </c>
      <c r="C15" s="22" t="s">
        <v>26</v>
      </c>
      <c r="D15" s="23"/>
      <c r="E15" s="27">
        <f>+E13-E14</f>
        <v>0.76</v>
      </c>
      <c r="F15" s="13" t="s">
        <v>27</v>
      </c>
      <c r="G15" s="14"/>
      <c r="H15" s="2"/>
      <c r="J15" s="8"/>
    </row>
    <row r="16" spans="1:12" x14ac:dyDescent="0.25">
      <c r="B16" s="11" t="s">
        <v>28</v>
      </c>
      <c r="C16" s="22" t="s">
        <v>29</v>
      </c>
      <c r="D16" s="23"/>
      <c r="E16" s="28">
        <v>8955</v>
      </c>
      <c r="F16" s="13" t="s">
        <v>30</v>
      </c>
      <c r="G16" s="14"/>
      <c r="H16" s="2"/>
      <c r="J16" s="8"/>
    </row>
    <row r="17" spans="2:10" x14ac:dyDescent="0.25">
      <c r="B17" s="11" t="s">
        <v>31</v>
      </c>
      <c r="C17" s="22" t="s">
        <v>32</v>
      </c>
      <c r="D17" s="23"/>
      <c r="E17" s="29">
        <f>+E15*E16</f>
        <v>6805.8</v>
      </c>
      <c r="F17" s="13" t="s">
        <v>33</v>
      </c>
      <c r="G17" s="14"/>
      <c r="H17" s="2"/>
      <c r="J17" s="8"/>
    </row>
    <row r="18" spans="2:10" x14ac:dyDescent="0.25">
      <c r="B18" s="11" t="s">
        <v>34</v>
      </c>
      <c r="C18" s="22" t="s">
        <v>35</v>
      </c>
      <c r="D18" s="23"/>
      <c r="E18" s="30">
        <v>11</v>
      </c>
      <c r="F18" s="13" t="s">
        <v>36</v>
      </c>
      <c r="G18" s="14"/>
      <c r="H18" s="2"/>
      <c r="J18" s="8"/>
    </row>
    <row r="19" spans="2:10" x14ac:dyDescent="0.25">
      <c r="B19" s="11" t="s">
        <v>37</v>
      </c>
      <c r="C19" s="22" t="s">
        <v>38</v>
      </c>
      <c r="D19" s="23"/>
      <c r="E19" s="29">
        <f>+E17*E18</f>
        <v>74863.8</v>
      </c>
      <c r="F19" s="13" t="s">
        <v>39</v>
      </c>
      <c r="G19" s="14"/>
      <c r="H19" s="2"/>
      <c r="J19" s="8"/>
    </row>
    <row r="20" spans="2:10" x14ac:dyDescent="0.25">
      <c r="B20" s="11" t="s">
        <v>40</v>
      </c>
      <c r="C20" s="22" t="s">
        <v>41</v>
      </c>
      <c r="D20" s="23"/>
      <c r="E20" s="31">
        <v>37</v>
      </c>
      <c r="F20" s="13" t="s">
        <v>42</v>
      </c>
      <c r="G20" s="14"/>
      <c r="H20" s="2"/>
      <c r="J20" s="8"/>
    </row>
    <row r="21" spans="2:10" x14ac:dyDescent="0.25">
      <c r="B21" s="11" t="s">
        <v>43</v>
      </c>
      <c r="C21" s="32" t="s">
        <v>44</v>
      </c>
      <c r="D21" s="23"/>
      <c r="E21" s="21">
        <f>+E19*E20</f>
        <v>2769960.6</v>
      </c>
      <c r="F21" s="13" t="s">
        <v>45</v>
      </c>
      <c r="G21" s="14"/>
      <c r="H21" s="2"/>
      <c r="J21" s="8"/>
    </row>
    <row r="22" spans="2:10" s="34" customFormat="1" ht="15.75" x14ac:dyDescent="0.25">
      <c r="B22" s="85" t="s">
        <v>46</v>
      </c>
      <c r="C22" s="86"/>
      <c r="D22" s="86"/>
      <c r="E22" s="87"/>
      <c r="F22" s="33"/>
      <c r="J22" s="35"/>
    </row>
    <row r="23" spans="2:10" x14ac:dyDescent="0.25">
      <c r="B23" s="11" t="s">
        <v>47</v>
      </c>
      <c r="C23" s="36" t="s">
        <v>48</v>
      </c>
      <c r="D23" s="23"/>
      <c r="E23" s="31">
        <v>4.5</v>
      </c>
      <c r="F23" s="13" t="s">
        <v>49</v>
      </c>
      <c r="G23" s="14"/>
      <c r="H23" s="2"/>
      <c r="J23" s="8"/>
    </row>
    <row r="24" spans="2:10" x14ac:dyDescent="0.25">
      <c r="B24" s="11" t="s">
        <v>50</v>
      </c>
      <c r="C24" s="32" t="s">
        <v>51</v>
      </c>
      <c r="D24" s="23"/>
      <c r="E24" s="21">
        <f>+((E23*E10)/22)*E17</f>
        <v>556838.18181818177</v>
      </c>
      <c r="F24" s="13" t="s">
        <v>52</v>
      </c>
      <c r="G24" s="14"/>
      <c r="H24" s="2"/>
      <c r="J24" s="8"/>
    </row>
    <row r="25" spans="2:10" ht="15.75" x14ac:dyDescent="0.25">
      <c r="B25" s="85" t="s">
        <v>53</v>
      </c>
      <c r="C25" s="86"/>
      <c r="D25" s="86"/>
      <c r="E25" s="87"/>
      <c r="J25" s="8"/>
    </row>
    <row r="26" spans="2:10" s="3" customFormat="1" x14ac:dyDescent="0.25">
      <c r="B26" s="11" t="s">
        <v>54</v>
      </c>
      <c r="C26" s="36" t="s">
        <v>55</v>
      </c>
      <c r="D26" s="23"/>
      <c r="E26" s="37">
        <v>225</v>
      </c>
      <c r="F26" s="13" t="s">
        <v>56</v>
      </c>
      <c r="J26" s="8"/>
    </row>
    <row r="27" spans="2:10" s="3" customFormat="1" x14ac:dyDescent="0.25">
      <c r="B27" s="11" t="s">
        <v>57</v>
      </c>
      <c r="C27" s="32" t="s">
        <v>58</v>
      </c>
      <c r="D27" s="23"/>
      <c r="E27" s="21">
        <f>+E26*E10</f>
        <v>90000</v>
      </c>
      <c r="F27" s="13" t="s">
        <v>59</v>
      </c>
      <c r="J27" s="8"/>
    </row>
    <row r="28" spans="2:10" ht="15.75" x14ac:dyDescent="0.25">
      <c r="B28" s="85" t="s">
        <v>60</v>
      </c>
      <c r="C28" s="86"/>
      <c r="D28" s="86"/>
      <c r="E28" s="87"/>
      <c r="J28" s="8"/>
    </row>
    <row r="29" spans="2:10" x14ac:dyDescent="0.25">
      <c r="B29" s="11" t="s">
        <v>61</v>
      </c>
      <c r="C29" s="38" t="s">
        <v>62</v>
      </c>
      <c r="D29" s="23"/>
      <c r="E29" s="39">
        <f>+E11+E21+E24+E27</f>
        <v>4436798.7818181822</v>
      </c>
      <c r="F29" s="40" t="s">
        <v>63</v>
      </c>
      <c r="J29" s="8"/>
    </row>
    <row r="30" spans="2:10" x14ac:dyDescent="0.25">
      <c r="B30" s="41" t="s">
        <v>54</v>
      </c>
      <c r="C30" s="42" t="s">
        <v>64</v>
      </c>
      <c r="D30" s="43"/>
      <c r="E30" s="39">
        <f>+E29/E10</f>
        <v>11091.996954545455</v>
      </c>
      <c r="F30" s="40" t="s">
        <v>65</v>
      </c>
      <c r="J30" s="8"/>
    </row>
    <row r="31" spans="2:10" x14ac:dyDescent="0.25">
      <c r="J31" s="8"/>
    </row>
    <row r="32" spans="2:10" x14ac:dyDescent="0.25">
      <c r="B32" s="44" t="s">
        <v>66</v>
      </c>
      <c r="J32" s="8"/>
    </row>
    <row r="33" spans="1:10" x14ac:dyDescent="0.25">
      <c r="B33" s="1">
        <v>1</v>
      </c>
      <c r="C33" s="2" t="s">
        <v>67</v>
      </c>
      <c r="J33" s="8"/>
    </row>
    <row r="34" spans="1:10" x14ac:dyDescent="0.25">
      <c r="C34" s="2" t="s">
        <v>68</v>
      </c>
      <c r="J34" s="8"/>
    </row>
    <row r="35" spans="1:10" x14ac:dyDescent="0.25">
      <c r="C35" s="2" t="s">
        <v>69</v>
      </c>
      <c r="J35" s="8"/>
    </row>
    <row r="36" spans="1:10" x14ac:dyDescent="0.25">
      <c r="B36" s="1">
        <v>2</v>
      </c>
      <c r="C36" s="2" t="s">
        <v>70</v>
      </c>
      <c r="J36" s="8"/>
    </row>
    <row r="37" spans="1:10" x14ac:dyDescent="0.25">
      <c r="C37" s="2" t="s">
        <v>71</v>
      </c>
      <c r="J37" s="8"/>
    </row>
    <row r="38" spans="1:10" x14ac:dyDescent="0.25">
      <c r="J38" s="8"/>
    </row>
    <row r="39" spans="1:10" ht="4.5" customHeight="1" x14ac:dyDescent="0.25">
      <c r="A39" s="4"/>
      <c r="B39" s="5"/>
      <c r="C39" s="4"/>
      <c r="D39" s="4"/>
      <c r="E39" s="4"/>
      <c r="F39" s="6"/>
      <c r="G39" s="4"/>
      <c r="H39" s="4"/>
      <c r="I39" s="4"/>
      <c r="J39" s="45"/>
    </row>
  </sheetData>
  <sheetProtection password="8921" sheet="1" objects="1" scenarios="1"/>
  <mergeCells count="9">
    <mergeCell ref="F2:H2"/>
    <mergeCell ref="B22:E22"/>
    <mergeCell ref="B25:E25"/>
    <mergeCell ref="B28:E28"/>
    <mergeCell ref="B5:E5"/>
    <mergeCell ref="B6:E6"/>
    <mergeCell ref="C7:D7"/>
    <mergeCell ref="B12:E12"/>
    <mergeCell ref="C14:D14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23"/>
  <sheetViews>
    <sheetView showGridLines="0" showRowColHeaders="0" zoomScale="110" zoomScaleNormal="110" workbookViewId="0">
      <selection activeCell="F6" sqref="F6"/>
    </sheetView>
  </sheetViews>
  <sheetFormatPr defaultRowHeight="15" x14ac:dyDescent="0.25"/>
  <cols>
    <col min="1" max="1" width="2.85546875" customWidth="1"/>
    <col min="2" max="2" width="9.140625" customWidth="1"/>
    <col min="3" max="3" width="102.140625" customWidth="1"/>
    <col min="4" max="4" width="2.5703125" customWidth="1"/>
  </cols>
  <sheetData>
    <row r="1" spans="3:3" ht="10.5" customHeight="1" x14ac:dyDescent="0.25"/>
    <row r="2" spans="3:3" ht="67.5" customHeight="1" x14ac:dyDescent="0.25">
      <c r="C2" s="71" t="s">
        <v>121</v>
      </c>
    </row>
    <row r="3" spans="3:3" ht="44.25" customHeight="1" x14ac:dyDescent="0.25">
      <c r="C3" s="77" t="s">
        <v>84</v>
      </c>
    </row>
    <row r="4" spans="3:3" x14ac:dyDescent="0.25">
      <c r="C4" s="78" t="s">
        <v>81</v>
      </c>
    </row>
    <row r="5" spans="3:3" x14ac:dyDescent="0.25">
      <c r="C5" s="78" t="s">
        <v>87</v>
      </c>
    </row>
    <row r="6" spans="3:3" x14ac:dyDescent="0.25">
      <c r="C6" s="79" t="s">
        <v>88</v>
      </c>
    </row>
    <row r="7" spans="3:3" x14ac:dyDescent="0.25">
      <c r="C7" s="78" t="s">
        <v>86</v>
      </c>
    </row>
    <row r="8" spans="3:3" x14ac:dyDescent="0.25">
      <c r="C8" s="78" t="s">
        <v>82</v>
      </c>
    </row>
    <row r="9" spans="3:3" x14ac:dyDescent="0.25">
      <c r="C9" s="78" t="s">
        <v>72</v>
      </c>
    </row>
    <row r="10" spans="3:3" x14ac:dyDescent="0.25">
      <c r="C10" s="78" t="s">
        <v>85</v>
      </c>
    </row>
    <row r="11" spans="3:3" x14ac:dyDescent="0.25">
      <c r="C11" s="78" t="s">
        <v>76</v>
      </c>
    </row>
    <row r="12" spans="3:3" x14ac:dyDescent="0.25">
      <c r="C12" s="78" t="s">
        <v>75</v>
      </c>
    </row>
    <row r="13" spans="3:3" x14ac:dyDescent="0.25">
      <c r="C13" s="78" t="s">
        <v>83</v>
      </c>
    </row>
    <row r="14" spans="3:3" x14ac:dyDescent="0.25">
      <c r="C14" s="78" t="s">
        <v>73</v>
      </c>
    </row>
    <row r="15" spans="3:3" s="52" customFormat="1" x14ac:dyDescent="0.25">
      <c r="C15" s="78" t="s">
        <v>74</v>
      </c>
    </row>
    <row r="16" spans="3:3" s="50" customFormat="1" ht="6" customHeight="1" x14ac:dyDescent="0.25">
      <c r="C16" s="78"/>
    </row>
    <row r="17" spans="3:3" ht="4.5" customHeight="1" x14ac:dyDescent="0.25">
      <c r="C17" s="72"/>
    </row>
    <row r="18" spans="3:3" x14ac:dyDescent="0.25">
      <c r="C18" s="73" t="s">
        <v>77</v>
      </c>
    </row>
    <row r="19" spans="3:3" x14ac:dyDescent="0.25">
      <c r="C19" s="74" t="s">
        <v>78</v>
      </c>
    </row>
    <row r="20" spans="3:3" x14ac:dyDescent="0.25">
      <c r="C20" s="75" t="s">
        <v>79</v>
      </c>
    </row>
    <row r="21" spans="3:3" s="50" customFormat="1" x14ac:dyDescent="0.25">
      <c r="C21" s="80" t="s">
        <v>80</v>
      </c>
    </row>
    <row r="22" spans="3:3" ht="5.25" customHeight="1" x14ac:dyDescent="0.25">
      <c r="C22" s="76"/>
    </row>
    <row r="23" spans="3:3" x14ac:dyDescent="0.25">
      <c r="C23" s="48"/>
    </row>
  </sheetData>
  <sheetProtection password="8921" sheet="1" objects="1" scenarios="1"/>
  <hyperlinks>
    <hyperlink ref="C20" r:id="rId1"/>
    <hyperlink ref="C6" r:id="rId2"/>
  </hyperlinks>
  <pageMargins left="0.7" right="0.7" top="0.75" bottom="0.75" header="0.3" footer="0.3"/>
  <pageSetup scale="77" orientation="portrait" horizontalDpi="4294967293" verticalDpi="4294967293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showRowColHeaders="0" zoomScale="110" zoomScaleNormal="110" workbookViewId="0">
      <selection activeCell="I7" sqref="I7"/>
    </sheetView>
  </sheetViews>
  <sheetFormatPr defaultRowHeight="15" x14ac:dyDescent="0.25"/>
  <cols>
    <col min="1" max="1" width="1" style="50" customWidth="1"/>
    <col min="2" max="2" width="0.42578125" style="50" customWidth="1"/>
    <col min="3" max="3" width="52.7109375" style="50" customWidth="1"/>
    <col min="4" max="7" width="22.7109375" style="50" customWidth="1"/>
  </cols>
  <sheetData>
    <row r="1" spans="2:10" ht="10.5" customHeight="1" x14ac:dyDescent="0.25">
      <c r="H1" s="49"/>
      <c r="I1" s="49"/>
      <c r="J1" s="49"/>
    </row>
    <row r="2" spans="2:10" ht="6.75" customHeight="1" x14ac:dyDescent="0.25">
      <c r="B2" s="70"/>
      <c r="C2" s="70"/>
      <c r="D2" s="70"/>
      <c r="E2" s="70"/>
      <c r="F2" s="70"/>
      <c r="G2" s="70"/>
      <c r="H2" s="70"/>
      <c r="I2" s="50"/>
      <c r="J2" s="50"/>
    </row>
    <row r="3" spans="2:10" ht="25.5" customHeight="1" x14ac:dyDescent="0.25">
      <c r="B3" s="70"/>
      <c r="C3" s="109" t="s">
        <v>89</v>
      </c>
      <c r="D3" s="110"/>
      <c r="E3" s="110"/>
      <c r="F3" s="110"/>
      <c r="G3" s="111"/>
      <c r="H3" s="70"/>
      <c r="I3" s="50"/>
      <c r="J3" s="50"/>
    </row>
    <row r="4" spans="2:10" x14ac:dyDescent="0.25">
      <c r="B4" s="70"/>
      <c r="C4" s="70"/>
      <c r="D4" s="70"/>
      <c r="E4" s="70"/>
      <c r="F4" s="70"/>
      <c r="G4" s="70"/>
      <c r="H4" s="70"/>
      <c r="I4" s="50"/>
      <c r="J4" s="50"/>
    </row>
    <row r="5" spans="2:10" x14ac:dyDescent="0.25">
      <c r="F5" s="61"/>
      <c r="G5" s="61"/>
      <c r="H5" s="50"/>
      <c r="I5" s="50"/>
      <c r="J5" s="50"/>
    </row>
    <row r="6" spans="2:10" ht="21" x14ac:dyDescent="0.35">
      <c r="C6" s="60" t="s">
        <v>90</v>
      </c>
      <c r="D6" s="57"/>
      <c r="E6" s="51"/>
      <c r="F6" s="112" t="s">
        <v>91</v>
      </c>
      <c r="G6" s="113"/>
      <c r="H6" s="50"/>
      <c r="I6" s="50"/>
      <c r="J6" s="50"/>
    </row>
    <row r="7" spans="2:10" x14ac:dyDescent="0.25">
      <c r="C7" s="59" t="s">
        <v>92</v>
      </c>
      <c r="D7" s="58"/>
      <c r="E7" s="51"/>
      <c r="F7" s="94" t="s">
        <v>79</v>
      </c>
      <c r="G7" s="95"/>
      <c r="H7" s="50"/>
      <c r="I7" s="50"/>
      <c r="J7" s="50"/>
    </row>
    <row r="8" spans="2:10" ht="15.75" customHeight="1" x14ac:dyDescent="0.25">
      <c r="D8" s="58"/>
      <c r="F8" s="96" t="s">
        <v>80</v>
      </c>
      <c r="G8" s="97"/>
      <c r="H8" s="50"/>
      <c r="I8" s="50"/>
      <c r="J8" s="50"/>
    </row>
    <row r="9" spans="2:10" ht="15.75" customHeight="1" x14ac:dyDescent="0.25">
      <c r="C9" s="102" t="s">
        <v>93</v>
      </c>
      <c r="D9" s="98" t="s">
        <v>94</v>
      </c>
      <c r="E9" s="99"/>
      <c r="F9" s="100"/>
      <c r="G9" s="101"/>
      <c r="H9" s="50"/>
      <c r="I9" s="50"/>
      <c r="J9" s="50"/>
    </row>
    <row r="10" spans="2:10" ht="15" customHeight="1" x14ac:dyDescent="0.25">
      <c r="C10" s="103"/>
      <c r="D10" s="114" t="s">
        <v>95</v>
      </c>
      <c r="E10" s="115" t="s">
        <v>96</v>
      </c>
      <c r="F10" s="116" t="s">
        <v>97</v>
      </c>
      <c r="G10" s="117" t="s">
        <v>98</v>
      </c>
      <c r="H10" s="50"/>
      <c r="I10" s="50"/>
      <c r="J10" s="50"/>
    </row>
    <row r="11" spans="2:10" ht="15" customHeight="1" x14ac:dyDescent="0.25">
      <c r="C11" s="104"/>
      <c r="D11" s="114"/>
      <c r="E11" s="115"/>
      <c r="F11" s="116"/>
      <c r="G11" s="117"/>
      <c r="H11" s="50"/>
      <c r="I11" s="50"/>
      <c r="J11" s="50"/>
    </row>
    <row r="12" spans="2:10" x14ac:dyDescent="0.25">
      <c r="C12" s="53"/>
      <c r="D12" s="54"/>
      <c r="E12" s="54"/>
      <c r="F12" s="54"/>
      <c r="G12" s="55"/>
      <c r="H12" s="50"/>
      <c r="I12" s="50"/>
      <c r="J12" s="50"/>
    </row>
    <row r="13" spans="2:10" x14ac:dyDescent="0.25">
      <c r="C13" s="56" t="s">
        <v>99</v>
      </c>
      <c r="D13" s="64" t="s">
        <v>100</v>
      </c>
      <c r="E13" s="64" t="s">
        <v>100</v>
      </c>
      <c r="F13" s="64" t="s">
        <v>100</v>
      </c>
      <c r="G13" s="64" t="s">
        <v>100</v>
      </c>
      <c r="H13" s="50"/>
      <c r="I13" s="50"/>
      <c r="J13" s="50"/>
    </row>
    <row r="14" spans="2:10" ht="15" customHeight="1" x14ac:dyDescent="0.25">
      <c r="C14" s="106" t="s">
        <v>101</v>
      </c>
      <c r="D14" s="63" t="s">
        <v>102</v>
      </c>
      <c r="E14" s="62" t="s">
        <v>102</v>
      </c>
      <c r="F14" s="69" t="s">
        <v>102</v>
      </c>
      <c r="G14" s="65" t="s">
        <v>102</v>
      </c>
      <c r="H14" s="50"/>
      <c r="I14" s="50"/>
      <c r="J14" s="50"/>
    </row>
    <row r="15" spans="2:10" ht="15" customHeight="1" x14ac:dyDescent="0.25">
      <c r="C15" s="107"/>
      <c r="D15" s="105" t="s">
        <v>103</v>
      </c>
      <c r="E15" s="105" t="s">
        <v>104</v>
      </c>
      <c r="F15" s="105" t="s">
        <v>105</v>
      </c>
      <c r="G15" s="105" t="s">
        <v>106</v>
      </c>
      <c r="H15" s="50"/>
      <c r="I15" s="50"/>
      <c r="J15" s="67"/>
    </row>
    <row r="16" spans="2:10" x14ac:dyDescent="0.25">
      <c r="C16" s="107"/>
      <c r="D16" s="105"/>
      <c r="E16" s="105"/>
      <c r="F16" s="105"/>
      <c r="G16" s="105"/>
      <c r="H16" s="50"/>
      <c r="I16" s="50"/>
      <c r="J16" s="67"/>
    </row>
    <row r="17" spans="3:10" x14ac:dyDescent="0.25">
      <c r="C17" s="107"/>
      <c r="D17" s="105"/>
      <c r="E17" s="105"/>
      <c r="F17" s="105"/>
      <c r="G17" s="105"/>
      <c r="H17" s="50"/>
      <c r="I17" s="50"/>
      <c r="J17" s="67"/>
    </row>
    <row r="18" spans="3:10" x14ac:dyDescent="0.25">
      <c r="C18" s="108"/>
      <c r="D18" s="105"/>
      <c r="E18" s="105"/>
      <c r="F18" s="105"/>
      <c r="G18" s="105"/>
      <c r="H18" s="50"/>
      <c r="I18" s="50"/>
      <c r="J18" s="67"/>
    </row>
    <row r="19" spans="3:10" x14ac:dyDescent="0.25">
      <c r="C19" s="53"/>
      <c r="D19" s="54"/>
      <c r="E19" s="54"/>
      <c r="F19" s="54"/>
      <c r="G19" s="55"/>
      <c r="H19" s="50"/>
      <c r="I19" s="50"/>
      <c r="J19" s="67"/>
    </row>
    <row r="20" spans="3:10" x14ac:dyDescent="0.25">
      <c r="C20" s="56" t="s">
        <v>107</v>
      </c>
      <c r="D20" s="64" t="s">
        <v>100</v>
      </c>
      <c r="E20" s="64" t="s">
        <v>100</v>
      </c>
      <c r="F20" s="64" t="s">
        <v>100</v>
      </c>
      <c r="G20" s="64" t="s">
        <v>100</v>
      </c>
      <c r="H20" s="50"/>
      <c r="I20" s="50"/>
      <c r="J20" s="67"/>
    </row>
    <row r="21" spans="3:10" ht="15" customHeight="1" x14ac:dyDescent="0.25">
      <c r="C21" s="106" t="s">
        <v>108</v>
      </c>
      <c r="D21" s="63" t="s">
        <v>102</v>
      </c>
      <c r="E21" s="62" t="s">
        <v>102</v>
      </c>
      <c r="F21" s="69" t="s">
        <v>102</v>
      </c>
      <c r="G21" s="65" t="s">
        <v>102</v>
      </c>
      <c r="H21" s="50"/>
      <c r="I21" s="50"/>
      <c r="J21" s="67"/>
    </row>
    <row r="22" spans="3:10" ht="15" customHeight="1" x14ac:dyDescent="0.25">
      <c r="C22" s="107"/>
      <c r="D22" s="105" t="s">
        <v>109</v>
      </c>
      <c r="E22" s="105" t="s">
        <v>110</v>
      </c>
      <c r="F22" s="105" t="s">
        <v>111</v>
      </c>
      <c r="G22" s="105" t="s">
        <v>112</v>
      </c>
      <c r="H22" s="50"/>
      <c r="I22" s="50"/>
      <c r="J22" s="50"/>
    </row>
    <row r="23" spans="3:10" x14ac:dyDescent="0.25">
      <c r="C23" s="107"/>
      <c r="D23" s="105"/>
      <c r="E23" s="105"/>
      <c r="F23" s="105"/>
      <c r="G23" s="105"/>
      <c r="H23" s="50"/>
      <c r="I23" s="50"/>
      <c r="J23" s="50"/>
    </row>
    <row r="24" spans="3:10" x14ac:dyDescent="0.25">
      <c r="C24" s="107"/>
      <c r="D24" s="105"/>
      <c r="E24" s="105"/>
      <c r="F24" s="105"/>
      <c r="G24" s="105"/>
      <c r="H24" s="50"/>
      <c r="I24" s="50"/>
      <c r="J24" s="50"/>
    </row>
    <row r="25" spans="3:10" x14ac:dyDescent="0.25">
      <c r="C25" s="108"/>
      <c r="D25" s="105"/>
      <c r="E25" s="105"/>
      <c r="F25" s="105"/>
      <c r="G25" s="105"/>
      <c r="H25" s="50"/>
      <c r="I25" s="50"/>
      <c r="J25" s="50"/>
    </row>
    <row r="26" spans="3:10" x14ac:dyDescent="0.25">
      <c r="C26" s="53"/>
      <c r="D26" s="54"/>
      <c r="E26" s="54"/>
      <c r="F26" s="54"/>
      <c r="G26" s="55"/>
      <c r="H26" s="50"/>
      <c r="I26" s="50"/>
      <c r="J26" s="50"/>
    </row>
    <row r="27" spans="3:10" x14ac:dyDescent="0.25">
      <c r="C27" s="56" t="s">
        <v>113</v>
      </c>
      <c r="D27" s="66" t="s">
        <v>100</v>
      </c>
      <c r="E27" s="66" t="s">
        <v>100</v>
      </c>
      <c r="F27" s="64" t="s">
        <v>100</v>
      </c>
      <c r="G27" s="66" t="s">
        <v>100</v>
      </c>
      <c r="H27" s="50"/>
      <c r="I27" s="50"/>
      <c r="J27" s="50"/>
    </row>
    <row r="28" spans="3:10" ht="15" customHeight="1" x14ac:dyDescent="0.25">
      <c r="C28" s="106" t="s">
        <v>114</v>
      </c>
      <c r="D28" s="68" t="s">
        <v>115</v>
      </c>
      <c r="E28" s="68" t="s">
        <v>115</v>
      </c>
      <c r="F28" s="69" t="s">
        <v>102</v>
      </c>
      <c r="G28" s="68" t="s">
        <v>115</v>
      </c>
      <c r="H28" s="50"/>
      <c r="I28" s="50"/>
      <c r="J28" s="50"/>
    </row>
    <row r="29" spans="3:10" ht="15" customHeight="1" x14ac:dyDescent="0.25">
      <c r="C29" s="107"/>
      <c r="D29" s="105" t="s">
        <v>116</v>
      </c>
      <c r="E29" s="105" t="s">
        <v>117</v>
      </c>
      <c r="F29" s="105" t="s">
        <v>118</v>
      </c>
      <c r="G29" s="105" t="s">
        <v>119</v>
      </c>
      <c r="H29" s="50"/>
      <c r="I29" s="50"/>
      <c r="J29" s="50"/>
    </row>
    <row r="30" spans="3:10" x14ac:dyDescent="0.25">
      <c r="C30" s="107"/>
      <c r="D30" s="105"/>
      <c r="E30" s="105"/>
      <c r="F30" s="105"/>
      <c r="G30" s="105"/>
      <c r="H30" s="50"/>
      <c r="I30" s="50"/>
      <c r="J30" s="50"/>
    </row>
    <row r="31" spans="3:10" x14ac:dyDescent="0.25">
      <c r="C31" s="107"/>
      <c r="D31" s="105"/>
      <c r="E31" s="105"/>
      <c r="F31" s="105"/>
      <c r="G31" s="105"/>
      <c r="H31" s="50"/>
      <c r="I31" s="50"/>
      <c r="J31" s="50"/>
    </row>
    <row r="32" spans="3:10" x14ac:dyDescent="0.25">
      <c r="C32" s="108"/>
      <c r="D32" s="105"/>
      <c r="E32" s="105"/>
      <c r="F32" s="105"/>
      <c r="G32" s="105"/>
      <c r="H32" s="50"/>
      <c r="I32" s="50"/>
      <c r="J32" s="50"/>
    </row>
    <row r="33" spans="8:10" x14ac:dyDescent="0.25">
      <c r="H33" s="49"/>
      <c r="I33" s="49"/>
      <c r="J33" s="49"/>
    </row>
  </sheetData>
  <sheetProtection password="8921" sheet="1" objects="1" scenarios="1"/>
  <mergeCells count="25">
    <mergeCell ref="C28:C32"/>
    <mergeCell ref="D29:D32"/>
    <mergeCell ref="E29:E32"/>
    <mergeCell ref="F29:F32"/>
    <mergeCell ref="G29:G32"/>
    <mergeCell ref="C3:G3"/>
    <mergeCell ref="F6:G6"/>
    <mergeCell ref="C14:C18"/>
    <mergeCell ref="D10:D11"/>
    <mergeCell ref="E10:E11"/>
    <mergeCell ref="F10:F11"/>
    <mergeCell ref="G10:G11"/>
    <mergeCell ref="D15:D18"/>
    <mergeCell ref="C21:C25"/>
    <mergeCell ref="D22:D25"/>
    <mergeCell ref="E22:E25"/>
    <mergeCell ref="F22:F25"/>
    <mergeCell ref="G22:G25"/>
    <mergeCell ref="F7:G7"/>
    <mergeCell ref="F8:G8"/>
    <mergeCell ref="D9:G9"/>
    <mergeCell ref="C9:C11"/>
    <mergeCell ref="E15:E18"/>
    <mergeCell ref="F15:F18"/>
    <mergeCell ref="G15:G18"/>
  </mergeCells>
  <hyperlinks>
    <hyperlink ref="F7" r:id="rId1"/>
  </hyperlinks>
  <pageMargins left="0.7" right="0.7" top="0.75" bottom="0.75" header="0.3" footer="0.3"/>
  <pageSetup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Turnover Cost Calculator</vt:lpstr>
      <vt:lpstr>Driver Retention Services</vt:lpstr>
      <vt:lpstr>Most Asked For Services</vt:lpstr>
      <vt:lpstr>'Driver Retention Services'!Print_Area</vt:lpstr>
      <vt:lpstr>'Most Asked For Services'!Print_Area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2014-10-06T18:22:44Z</cp:lastPrinted>
  <dcterms:created xsi:type="dcterms:W3CDTF">2014-09-16T13:54:07Z</dcterms:created>
  <dcterms:modified xsi:type="dcterms:W3CDTF">2014-10-06T18:36:27Z</dcterms:modified>
</cp:coreProperties>
</file>